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handan Data\Final membership statement\All\2020-21\November20\"/>
    </mc:Choice>
  </mc:AlternateContent>
  <bookViews>
    <workbookView xWindow="0" yWindow="0" windowWidth="28800" windowHeight="12135"/>
  </bookViews>
  <sheets>
    <sheet name="As on 30th Nov'2020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2" l="1"/>
  <c r="I6" i="2" l="1"/>
  <c r="R13" i="2" l="1"/>
  <c r="N13" i="2"/>
  <c r="K13" i="2"/>
  <c r="J13" i="2"/>
  <c r="I13" i="2"/>
  <c r="G13" i="2"/>
  <c r="E13" i="2"/>
  <c r="D13" i="2"/>
  <c r="C13" i="2"/>
  <c r="P12" i="2"/>
  <c r="L12" i="2"/>
  <c r="F12" i="2"/>
  <c r="H12" i="2" s="1"/>
  <c r="T11" i="2"/>
  <c r="P11" i="2"/>
  <c r="L11" i="2"/>
  <c r="F11" i="2"/>
  <c r="H11" i="2" s="1"/>
  <c r="T10" i="2"/>
  <c r="P10" i="2"/>
  <c r="L10" i="2"/>
  <c r="F10" i="2"/>
  <c r="H10" i="2" s="1"/>
  <c r="T9" i="2"/>
  <c r="P9" i="2"/>
  <c r="L9" i="2"/>
  <c r="F9" i="2"/>
  <c r="H9" i="2" s="1"/>
  <c r="T8" i="2"/>
  <c r="P8" i="2"/>
  <c r="L8" i="2"/>
  <c r="F8" i="2"/>
  <c r="H8" i="2" s="1"/>
  <c r="P7" i="2"/>
  <c r="L7" i="2"/>
  <c r="F7" i="2"/>
  <c r="H7" i="2" s="1"/>
  <c r="T6" i="2"/>
  <c r="M13" i="2"/>
  <c r="L6" i="2"/>
  <c r="F6" i="2"/>
  <c r="F13" i="2" s="1"/>
  <c r="H13" i="2" s="1"/>
  <c r="V12" i="2" l="1"/>
  <c r="U10" i="2"/>
  <c r="W10" i="2" s="1"/>
  <c r="U11" i="2"/>
  <c r="W11" i="2" s="1"/>
  <c r="S13" i="2"/>
  <c r="T12" i="2"/>
  <c r="U12" i="2" s="1"/>
  <c r="W12" i="2" s="1"/>
  <c r="O13" i="2"/>
  <c r="U9" i="2"/>
  <c r="W9" i="2" s="1"/>
  <c r="V9" i="2"/>
  <c r="V8" i="2"/>
  <c r="T7" i="2"/>
  <c r="U7" i="2" s="1"/>
  <c r="W7" i="2" s="1"/>
  <c r="U8" i="2"/>
  <c r="W8" i="2" s="1"/>
  <c r="V7" i="2"/>
  <c r="L13" i="2"/>
  <c r="Q13" i="2"/>
  <c r="H6" i="2"/>
  <c r="P6" i="2"/>
  <c r="T13" i="2" l="1"/>
  <c r="P13" i="2"/>
  <c r="U6" i="2"/>
  <c r="W6" i="2" s="1"/>
  <c r="V6" i="2"/>
  <c r="U13" i="2" l="1"/>
  <c r="W13" i="2" s="1"/>
  <c r="V13" i="2"/>
</calcChain>
</file>

<file path=xl/sharedStrings.xml><?xml version="1.0" encoding="utf-8"?>
<sst xmlns="http://schemas.openxmlformats.org/spreadsheetml/2006/main" count="56" uniqueCount="45">
  <si>
    <t>EXPORT PROMOTION COUNCIL FOR EOUs &amp; SEZs</t>
  </si>
  <si>
    <t>S.N.</t>
  </si>
  <si>
    <t>ZONE</t>
  </si>
  <si>
    <t>Operational Units &amp; SEZ Dev in the Country as per respective DC Office</t>
  </si>
  <si>
    <t>EOU</t>
  </si>
  <si>
    <t>SEZ</t>
  </si>
  <si>
    <t>Total</t>
  </si>
  <si>
    <t xml:space="preserve">Total </t>
  </si>
  <si>
    <t xml:space="preserve">Govt. </t>
  </si>
  <si>
    <t xml:space="preserve">Pvt. </t>
  </si>
  <si>
    <t>A</t>
  </si>
  <si>
    <t>B</t>
  </si>
  <si>
    <t>C</t>
  </si>
  <si>
    <t>E</t>
  </si>
  <si>
    <t>F</t>
  </si>
  <si>
    <t>G</t>
  </si>
  <si>
    <t>Falta SEZ</t>
  </si>
  <si>
    <t>Kandla SEZ</t>
  </si>
  <si>
    <t>MEPZ-SEZ</t>
  </si>
  <si>
    <t xml:space="preserve">Noida SEZ </t>
  </si>
  <si>
    <t>SEEPZ-SEZ</t>
  </si>
  <si>
    <t>VSEZ</t>
  </si>
  <si>
    <t>TOTAL</t>
  </si>
  <si>
    <t>Membership Position 2019-20</t>
  </si>
  <si>
    <t>Outstanding members</t>
  </si>
  <si>
    <t>Non members</t>
  </si>
  <si>
    <t>D
(A+B+C)</t>
  </si>
  <si>
    <t>H
(E+F+G)</t>
  </si>
  <si>
    <t>I</t>
  </si>
  <si>
    <t>J</t>
  </si>
  <si>
    <t>K</t>
  </si>
  <si>
    <t>L
(I+J+K)</t>
  </si>
  <si>
    <t>L</t>
  </si>
  <si>
    <t>M</t>
  </si>
  <si>
    <t>N</t>
  </si>
  <si>
    <t>O
(L+M+N)</t>
  </si>
  <si>
    <t>H-L</t>
  </si>
  <si>
    <t>P
L+O</t>
  </si>
  <si>
    <t>D-P</t>
  </si>
  <si>
    <t>CSEZ</t>
  </si>
  <si>
    <t>Dev</t>
  </si>
  <si>
    <r>
      <t xml:space="preserve">Total  </t>
    </r>
    <r>
      <rPr>
        <b/>
        <sz val="9"/>
        <color theme="3"/>
        <rFont val="Calibri"/>
        <family val="2"/>
        <scheme val="minor"/>
      </rPr>
      <t>Membership 
Receipts</t>
    </r>
  </si>
  <si>
    <t>Membership Statement 2020-21 as on 30th Nov'2020</t>
  </si>
  <si>
    <t>New Members
 as on 30th Nov'2020</t>
  </si>
  <si>
    <t>Membership renewed 
as on 30th Nov'2020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</si>
</sst>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color theme="3"/>
      <name val="Calibri"/>
      <family val="2"/>
      <scheme val="minor"/>
    </font>
    <font>
      <b/>
      <sz val="10"/>
      <name val="Arial Narrow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0" fillId="10" borderId="1" xfId="0" applyFill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9" fillId="0" borderId="0" xfId="0" applyFont="1"/>
    <xf numFmtId="0" fontId="14" fillId="10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tabSelected="1" workbookViewId="0">
      <selection activeCell="AB8" sqref="AB8"/>
    </sheetView>
  </sheetViews>
  <sheetFormatPr defaultRowHeight="15" x14ac:dyDescent="0.25"/>
  <cols>
    <col min="1" max="1" width="4.5703125" bestFit="1" customWidth="1"/>
    <col min="2" max="2" width="10.28515625" customWidth="1"/>
    <col min="3" max="23" width="5.85546875" style="14" customWidth="1"/>
  </cols>
  <sheetData>
    <row r="1" spans="1:23" ht="23.25" x14ac:dyDescent="0.3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ht="24" customHeight="1" x14ac:dyDescent="0.25">
      <c r="A2" s="37" t="s">
        <v>42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59.25" customHeight="1" x14ac:dyDescent="0.25">
      <c r="A3" s="38" t="s">
        <v>1</v>
      </c>
      <c r="B3" s="39" t="s">
        <v>2</v>
      </c>
      <c r="C3" s="40" t="s">
        <v>3</v>
      </c>
      <c r="D3" s="40"/>
      <c r="E3" s="40"/>
      <c r="F3" s="40"/>
      <c r="G3" s="40"/>
      <c r="H3" s="40"/>
      <c r="I3" s="41" t="s">
        <v>23</v>
      </c>
      <c r="J3" s="41"/>
      <c r="K3" s="41"/>
      <c r="L3" s="41"/>
      <c r="M3" s="42" t="s">
        <v>44</v>
      </c>
      <c r="N3" s="42"/>
      <c r="O3" s="42"/>
      <c r="P3" s="42"/>
      <c r="Q3" s="43" t="s">
        <v>43</v>
      </c>
      <c r="R3" s="43"/>
      <c r="S3" s="43"/>
      <c r="T3" s="43"/>
      <c r="U3" s="43"/>
      <c r="V3" s="44" t="s">
        <v>24</v>
      </c>
      <c r="W3" s="44" t="s">
        <v>25</v>
      </c>
    </row>
    <row r="4" spans="1:23" ht="66.75" customHeight="1" x14ac:dyDescent="0.25">
      <c r="A4" s="38"/>
      <c r="B4" s="39"/>
      <c r="C4" s="19" t="s">
        <v>4</v>
      </c>
      <c r="D4" s="34" t="s">
        <v>5</v>
      </c>
      <c r="E4" s="34"/>
      <c r="F4" s="34"/>
      <c r="G4" s="19" t="s">
        <v>40</v>
      </c>
      <c r="H4" s="20" t="s">
        <v>6</v>
      </c>
      <c r="I4" s="21" t="s">
        <v>4</v>
      </c>
      <c r="J4" s="21" t="s">
        <v>5</v>
      </c>
      <c r="K4" s="21" t="s">
        <v>40</v>
      </c>
      <c r="L4" s="22" t="s">
        <v>6</v>
      </c>
      <c r="M4" s="21" t="s">
        <v>4</v>
      </c>
      <c r="N4" s="21" t="s">
        <v>5</v>
      </c>
      <c r="O4" s="21" t="s">
        <v>40</v>
      </c>
      <c r="P4" s="22" t="s">
        <v>6</v>
      </c>
      <c r="Q4" s="21" t="s">
        <v>4</v>
      </c>
      <c r="R4" s="21" t="s">
        <v>5</v>
      </c>
      <c r="S4" s="21" t="s">
        <v>40</v>
      </c>
      <c r="T4" s="23" t="s">
        <v>7</v>
      </c>
      <c r="U4" s="32" t="s">
        <v>41</v>
      </c>
      <c r="V4" s="44"/>
      <c r="W4" s="44"/>
    </row>
    <row r="5" spans="1:23" ht="33.75" x14ac:dyDescent="0.25">
      <c r="A5" s="7"/>
      <c r="B5" s="7"/>
      <c r="C5" s="15" t="s">
        <v>10</v>
      </c>
      <c r="D5" s="16" t="s">
        <v>8</v>
      </c>
      <c r="E5" s="16" t="s">
        <v>9</v>
      </c>
      <c r="F5" s="16" t="s">
        <v>11</v>
      </c>
      <c r="G5" s="16" t="s">
        <v>12</v>
      </c>
      <c r="H5" s="16" t="s">
        <v>26</v>
      </c>
      <c r="I5" s="16" t="s">
        <v>13</v>
      </c>
      <c r="J5" s="16" t="s">
        <v>14</v>
      </c>
      <c r="K5" s="16" t="s">
        <v>15</v>
      </c>
      <c r="L5" s="16" t="s">
        <v>27</v>
      </c>
      <c r="M5" s="17" t="s">
        <v>28</v>
      </c>
      <c r="N5" s="17" t="s">
        <v>29</v>
      </c>
      <c r="O5" s="17" t="s">
        <v>30</v>
      </c>
      <c r="P5" s="18" t="s">
        <v>31</v>
      </c>
      <c r="Q5" s="17" t="s">
        <v>32</v>
      </c>
      <c r="R5" s="17" t="s">
        <v>33</v>
      </c>
      <c r="S5" s="17" t="s">
        <v>34</v>
      </c>
      <c r="T5" s="18" t="s">
        <v>35</v>
      </c>
      <c r="U5" s="33" t="s">
        <v>37</v>
      </c>
      <c r="V5" s="15" t="s">
        <v>36</v>
      </c>
      <c r="W5" s="15" t="s">
        <v>38</v>
      </c>
    </row>
    <row r="6" spans="1:23" ht="42" customHeight="1" x14ac:dyDescent="0.25">
      <c r="A6" s="1">
        <v>1</v>
      </c>
      <c r="B6" s="24" t="s">
        <v>39</v>
      </c>
      <c r="C6" s="8">
        <v>226</v>
      </c>
      <c r="D6" s="8">
        <v>163</v>
      </c>
      <c r="E6" s="8">
        <v>1099</v>
      </c>
      <c r="F6" s="8">
        <f>SUM(D6:E6)</f>
        <v>1262</v>
      </c>
      <c r="G6" s="8">
        <v>86</v>
      </c>
      <c r="H6" s="5">
        <f>+C6+F6+G6</f>
        <v>1574</v>
      </c>
      <c r="I6" s="8">
        <f>62+25</f>
        <v>87</v>
      </c>
      <c r="J6" s="8">
        <v>508</v>
      </c>
      <c r="K6" s="8">
        <v>46</v>
      </c>
      <c r="L6" s="5">
        <f>SUM(I6:K6)</f>
        <v>641</v>
      </c>
      <c r="M6" s="2">
        <v>79</v>
      </c>
      <c r="N6" s="10">
        <v>474</v>
      </c>
      <c r="O6" s="10">
        <v>46</v>
      </c>
      <c r="P6" s="11">
        <f>SUM(M6:O6)</f>
        <v>599</v>
      </c>
      <c r="Q6" s="2">
        <f>13+6</f>
        <v>19</v>
      </c>
      <c r="R6" s="2">
        <v>197</v>
      </c>
      <c r="S6" s="2">
        <v>11</v>
      </c>
      <c r="T6" s="6">
        <f>SUM(Q6:S6)</f>
        <v>227</v>
      </c>
      <c r="U6" s="31">
        <f>+P6+T6</f>
        <v>826</v>
      </c>
      <c r="V6" s="12">
        <f>+L6-P6</f>
        <v>42</v>
      </c>
      <c r="W6" s="13">
        <f>+H6-U6</f>
        <v>748</v>
      </c>
    </row>
    <row r="7" spans="1:23" ht="35.25" customHeight="1" x14ac:dyDescent="0.25">
      <c r="A7" s="3">
        <v>2</v>
      </c>
      <c r="B7" s="25" t="s">
        <v>16</v>
      </c>
      <c r="C7" s="9">
        <v>59</v>
      </c>
      <c r="D7" s="9">
        <v>110</v>
      </c>
      <c r="E7" s="9">
        <v>84</v>
      </c>
      <c r="F7" s="8">
        <f t="shared" ref="F7:F12" si="0">SUM(D7:E7)</f>
        <v>194</v>
      </c>
      <c r="G7" s="9">
        <v>12</v>
      </c>
      <c r="H7" s="5">
        <f t="shared" ref="H7:H13" si="1">+C7+F7+G7</f>
        <v>265</v>
      </c>
      <c r="I7" s="9">
        <v>15</v>
      </c>
      <c r="J7" s="9">
        <v>73</v>
      </c>
      <c r="K7" s="9">
        <v>8</v>
      </c>
      <c r="L7" s="5">
        <f t="shared" ref="L7:L12" si="2">SUM(I7:K7)</f>
        <v>96</v>
      </c>
      <c r="M7" s="2">
        <v>15</v>
      </c>
      <c r="N7" s="10">
        <v>66</v>
      </c>
      <c r="O7" s="10">
        <v>6</v>
      </c>
      <c r="P7" s="11">
        <f t="shared" ref="P7:P12" si="3">SUM(M7:O7)</f>
        <v>87</v>
      </c>
      <c r="Q7" s="2"/>
      <c r="R7" s="2">
        <v>10</v>
      </c>
      <c r="S7" s="2">
        <v>2</v>
      </c>
      <c r="T7" s="6">
        <f t="shared" ref="T7:T12" si="4">SUM(Q7:S7)</f>
        <v>12</v>
      </c>
      <c r="U7" s="31">
        <f t="shared" ref="U7:U12" si="5">+P7+T7</f>
        <v>99</v>
      </c>
      <c r="V7" s="12">
        <f t="shared" ref="V7:V13" si="6">+L7-P7</f>
        <v>9</v>
      </c>
      <c r="W7" s="13">
        <f t="shared" ref="W7:W13" si="7">+H7-U7</f>
        <v>166</v>
      </c>
    </row>
    <row r="8" spans="1:23" ht="35.25" customHeight="1" x14ac:dyDescent="0.25">
      <c r="A8" s="1">
        <v>3</v>
      </c>
      <c r="B8" s="24" t="s">
        <v>17</v>
      </c>
      <c r="C8" s="8">
        <v>180</v>
      </c>
      <c r="D8" s="8">
        <v>336</v>
      </c>
      <c r="E8" s="8">
        <v>708</v>
      </c>
      <c r="F8" s="8">
        <f t="shared" si="0"/>
        <v>1044</v>
      </c>
      <c r="G8" s="8">
        <v>17</v>
      </c>
      <c r="H8" s="5">
        <f t="shared" si="1"/>
        <v>1241</v>
      </c>
      <c r="I8" s="8">
        <v>45</v>
      </c>
      <c r="J8" s="8">
        <v>297</v>
      </c>
      <c r="K8" s="8">
        <v>19</v>
      </c>
      <c r="L8" s="5">
        <f t="shared" si="2"/>
        <v>361</v>
      </c>
      <c r="M8" s="2">
        <v>36</v>
      </c>
      <c r="N8" s="10">
        <v>295</v>
      </c>
      <c r="O8" s="10">
        <v>20</v>
      </c>
      <c r="P8" s="11">
        <f t="shared" si="3"/>
        <v>351</v>
      </c>
      <c r="Q8" s="2">
        <v>1</v>
      </c>
      <c r="R8" s="2">
        <v>114</v>
      </c>
      <c r="S8" s="2"/>
      <c r="T8" s="6">
        <f t="shared" si="4"/>
        <v>115</v>
      </c>
      <c r="U8" s="31">
        <f t="shared" si="5"/>
        <v>466</v>
      </c>
      <c r="V8" s="12">
        <f t="shared" si="6"/>
        <v>10</v>
      </c>
      <c r="W8" s="13">
        <f t="shared" si="7"/>
        <v>775</v>
      </c>
    </row>
    <row r="9" spans="1:23" ht="35.25" customHeight="1" x14ac:dyDescent="0.25">
      <c r="A9" s="1">
        <v>4</v>
      </c>
      <c r="B9" s="26" t="s">
        <v>18</v>
      </c>
      <c r="C9" s="9">
        <v>406</v>
      </c>
      <c r="D9" s="9">
        <v>154</v>
      </c>
      <c r="E9" s="9">
        <v>661</v>
      </c>
      <c r="F9" s="8">
        <f t="shared" si="0"/>
        <v>815</v>
      </c>
      <c r="G9" s="9">
        <v>40</v>
      </c>
      <c r="H9" s="5">
        <f t="shared" si="1"/>
        <v>1261</v>
      </c>
      <c r="I9" s="9">
        <v>147</v>
      </c>
      <c r="J9" s="9">
        <v>390</v>
      </c>
      <c r="K9" s="9">
        <v>39</v>
      </c>
      <c r="L9" s="5">
        <f t="shared" si="2"/>
        <v>576</v>
      </c>
      <c r="M9" s="2">
        <v>119</v>
      </c>
      <c r="N9" s="10">
        <v>361</v>
      </c>
      <c r="O9" s="10">
        <v>38</v>
      </c>
      <c r="P9" s="11">
        <f t="shared" si="3"/>
        <v>518</v>
      </c>
      <c r="Q9" s="2">
        <v>2</v>
      </c>
      <c r="R9" s="2">
        <v>70</v>
      </c>
      <c r="S9" s="2">
        <v>5</v>
      </c>
      <c r="T9" s="6">
        <f t="shared" si="4"/>
        <v>77</v>
      </c>
      <c r="U9" s="31">
        <f t="shared" si="5"/>
        <v>595</v>
      </c>
      <c r="V9" s="12">
        <f t="shared" si="6"/>
        <v>58</v>
      </c>
      <c r="W9" s="13">
        <f t="shared" si="7"/>
        <v>666</v>
      </c>
    </row>
    <row r="10" spans="1:23" ht="35.25" customHeight="1" x14ac:dyDescent="0.25">
      <c r="A10" s="4">
        <v>5</v>
      </c>
      <c r="B10" s="26" t="s">
        <v>19</v>
      </c>
      <c r="C10" s="9">
        <v>177</v>
      </c>
      <c r="D10" s="9">
        <v>486</v>
      </c>
      <c r="E10" s="9">
        <v>634</v>
      </c>
      <c r="F10" s="8">
        <f t="shared" si="0"/>
        <v>1120</v>
      </c>
      <c r="G10" s="9">
        <v>34</v>
      </c>
      <c r="H10" s="5">
        <f t="shared" si="1"/>
        <v>1331</v>
      </c>
      <c r="I10" s="9">
        <v>49</v>
      </c>
      <c r="J10" s="9">
        <v>431</v>
      </c>
      <c r="K10" s="9">
        <v>39</v>
      </c>
      <c r="L10" s="5">
        <f t="shared" si="2"/>
        <v>519</v>
      </c>
      <c r="M10" s="2">
        <v>49</v>
      </c>
      <c r="N10" s="10">
        <v>458</v>
      </c>
      <c r="O10" s="10">
        <v>40</v>
      </c>
      <c r="P10" s="11">
        <f t="shared" si="3"/>
        <v>547</v>
      </c>
      <c r="Q10" s="2">
        <v>13</v>
      </c>
      <c r="R10" s="2">
        <v>151</v>
      </c>
      <c r="S10" s="2">
        <v>2</v>
      </c>
      <c r="T10" s="6">
        <f t="shared" si="4"/>
        <v>166</v>
      </c>
      <c r="U10" s="31">
        <f t="shared" si="5"/>
        <v>713</v>
      </c>
      <c r="V10" s="12"/>
      <c r="W10" s="13">
        <f t="shared" si="7"/>
        <v>618</v>
      </c>
    </row>
    <row r="11" spans="1:23" ht="35.25" customHeight="1" x14ac:dyDescent="0.25">
      <c r="A11" s="3">
        <v>6</v>
      </c>
      <c r="B11" s="26" t="s">
        <v>20</v>
      </c>
      <c r="C11" s="9">
        <v>277</v>
      </c>
      <c r="D11" s="9">
        <v>327</v>
      </c>
      <c r="E11" s="9">
        <v>666</v>
      </c>
      <c r="F11" s="8">
        <f t="shared" si="0"/>
        <v>993</v>
      </c>
      <c r="G11" s="9">
        <v>39</v>
      </c>
      <c r="H11" s="5">
        <f t="shared" si="1"/>
        <v>1309</v>
      </c>
      <c r="I11" s="9">
        <v>48</v>
      </c>
      <c r="J11" s="9">
        <v>299</v>
      </c>
      <c r="K11" s="9">
        <v>34</v>
      </c>
      <c r="L11" s="5">
        <f t="shared" si="2"/>
        <v>381</v>
      </c>
      <c r="M11" s="2">
        <v>45</v>
      </c>
      <c r="N11" s="10">
        <v>325</v>
      </c>
      <c r="O11" s="10">
        <v>32</v>
      </c>
      <c r="P11" s="11">
        <f t="shared" si="3"/>
        <v>402</v>
      </c>
      <c r="Q11" s="2">
        <v>6</v>
      </c>
      <c r="R11" s="2">
        <v>161</v>
      </c>
      <c r="S11" s="2">
        <v>9</v>
      </c>
      <c r="T11" s="6">
        <f t="shared" si="4"/>
        <v>176</v>
      </c>
      <c r="U11" s="31">
        <f t="shared" si="5"/>
        <v>578</v>
      </c>
      <c r="V11" s="12"/>
      <c r="W11" s="13">
        <f t="shared" si="7"/>
        <v>731</v>
      </c>
    </row>
    <row r="12" spans="1:23" ht="35.25" customHeight="1" x14ac:dyDescent="0.25">
      <c r="A12" s="1">
        <v>7</v>
      </c>
      <c r="B12" s="26" t="s">
        <v>21</v>
      </c>
      <c r="C12" s="9">
        <v>193</v>
      </c>
      <c r="D12" s="9">
        <v>111</v>
      </c>
      <c r="E12" s="9">
        <v>661</v>
      </c>
      <c r="F12" s="8">
        <f t="shared" si="0"/>
        <v>772</v>
      </c>
      <c r="G12" s="9">
        <v>59</v>
      </c>
      <c r="H12" s="5">
        <f t="shared" si="1"/>
        <v>1024</v>
      </c>
      <c r="I12" s="9">
        <v>56</v>
      </c>
      <c r="J12" s="9">
        <v>385</v>
      </c>
      <c r="K12" s="9">
        <v>49</v>
      </c>
      <c r="L12" s="5">
        <f t="shared" si="2"/>
        <v>490</v>
      </c>
      <c r="M12" s="2">
        <v>51</v>
      </c>
      <c r="N12" s="10">
        <v>377</v>
      </c>
      <c r="O12" s="10">
        <v>55</v>
      </c>
      <c r="P12" s="11">
        <f t="shared" si="3"/>
        <v>483</v>
      </c>
      <c r="Q12" s="2">
        <v>2</v>
      </c>
      <c r="R12" s="2">
        <v>67</v>
      </c>
      <c r="S12" s="2">
        <v>3</v>
      </c>
      <c r="T12" s="6">
        <f t="shared" si="4"/>
        <v>72</v>
      </c>
      <c r="U12" s="31">
        <f t="shared" si="5"/>
        <v>555</v>
      </c>
      <c r="V12" s="12">
        <f t="shared" si="6"/>
        <v>7</v>
      </c>
      <c r="W12" s="13">
        <f t="shared" si="7"/>
        <v>469</v>
      </c>
    </row>
    <row r="13" spans="1:23" ht="35.25" customHeight="1" x14ac:dyDescent="0.25">
      <c r="A13" s="35" t="s">
        <v>22</v>
      </c>
      <c r="B13" s="35"/>
      <c r="C13" s="27">
        <f t="shared" ref="C13:G13" si="8">SUM(C6:C12)</f>
        <v>1518</v>
      </c>
      <c r="D13" s="27">
        <f t="shared" si="8"/>
        <v>1687</v>
      </c>
      <c r="E13" s="27">
        <f t="shared" si="8"/>
        <v>4513</v>
      </c>
      <c r="F13" s="27">
        <f t="shared" si="8"/>
        <v>6200</v>
      </c>
      <c r="G13" s="27">
        <f t="shared" si="8"/>
        <v>287</v>
      </c>
      <c r="H13" s="5">
        <f t="shared" si="1"/>
        <v>8005</v>
      </c>
      <c r="I13" s="27">
        <f>SUM(I6:I12)</f>
        <v>447</v>
      </c>
      <c r="J13" s="27">
        <f t="shared" ref="J13:L13" si="9">SUM(J6:J12)</f>
        <v>2383</v>
      </c>
      <c r="K13" s="27">
        <f t="shared" si="9"/>
        <v>234</v>
      </c>
      <c r="L13" s="28">
        <f t="shared" si="9"/>
        <v>3064</v>
      </c>
      <c r="M13" s="29">
        <f>SUM(M6:M12)</f>
        <v>394</v>
      </c>
      <c r="N13" s="29">
        <f t="shared" ref="N13" si="10">SUM(N6:N12)</f>
        <v>2356</v>
      </c>
      <c r="O13" s="29">
        <f>SUM(O6:O12)</f>
        <v>237</v>
      </c>
      <c r="P13" s="6">
        <f>SUM(P6:P12)</f>
        <v>2987</v>
      </c>
      <c r="Q13" s="30">
        <f>SUM(Q6:Q12)</f>
        <v>43</v>
      </c>
      <c r="R13" s="30">
        <f>SUM(R6:R12)</f>
        <v>770</v>
      </c>
      <c r="S13" s="30">
        <f>SUM(S6:S12)</f>
        <v>32</v>
      </c>
      <c r="T13" s="6">
        <f>SUM(Q13:S13)</f>
        <v>845</v>
      </c>
      <c r="U13" s="31">
        <f>P13+T13</f>
        <v>3832</v>
      </c>
      <c r="V13" s="12">
        <f t="shared" si="6"/>
        <v>77</v>
      </c>
      <c r="W13" s="13">
        <f t="shared" si="7"/>
        <v>4173</v>
      </c>
    </row>
  </sheetData>
  <mergeCells count="12">
    <mergeCell ref="D4:F4"/>
    <mergeCell ref="A13:B13"/>
    <mergeCell ref="A1:W1"/>
    <mergeCell ref="A2:W2"/>
    <mergeCell ref="A3:A4"/>
    <mergeCell ref="B3:B4"/>
    <mergeCell ref="C3:H3"/>
    <mergeCell ref="I3:L3"/>
    <mergeCell ref="M3:P3"/>
    <mergeCell ref="Q3:U3"/>
    <mergeCell ref="V3:V4"/>
    <mergeCell ref="W3:W4"/>
  </mergeCells>
  <pageMargins left="0.55000000000000004" right="0.24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 on 30th Nov'2020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Chandan Rawat</dc:creator>
  <cp:lastModifiedBy>Chandan Rawat</cp:lastModifiedBy>
  <cp:lastPrinted>2020-12-01T11:47:16Z</cp:lastPrinted>
  <dcterms:created xsi:type="dcterms:W3CDTF">2020-08-20T09:13:50Z</dcterms:created>
  <dcterms:modified xsi:type="dcterms:W3CDTF">2020-12-01T11:47:18Z</dcterms:modified>
</cp:coreProperties>
</file>